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ecicsa-my.sharepoint.com/personal/wkoen_ecic_co_za/Documents/Integrated reporting/2024-25 IR/"/>
    </mc:Choice>
  </mc:AlternateContent>
  <xr:revisionPtr revIDLastSave="2" documentId="8_{3DD0DE45-BF70-46A5-B67B-FC3356EAAC50}" xr6:coauthVersionLast="47" xr6:coauthVersionMax="47" xr10:uidLastSave="{CA15426F-3989-47F5-A1AA-FB9D7D76CF7F}"/>
  <bookViews>
    <workbookView xWindow="-110" yWindow="-110" windowWidth="19420" windowHeight="11500" xr2:uid="{00000000-000D-0000-FFFF-FFFF00000000}"/>
  </bookViews>
  <sheets>
    <sheet name="Sheet1" sheetId="1" r:id="rId1"/>
  </sheets>
  <definedNames>
    <definedName name="_xlnm.Print_Area" localSheetId="0">Sheet1!$A$1:$G$46</definedName>
    <definedName name="_xlnm.Print_Titles" localSheetId="0">Sheet1!$1:$2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1" l="1"/>
  <c r="E44" i="1"/>
  <c r="F41" i="1"/>
  <c r="G41" i="1" s="1"/>
  <c r="F40" i="1"/>
  <c r="G40" i="1" s="1"/>
  <c r="F39" i="1"/>
  <c r="G39" i="1" s="1"/>
  <c r="F42" i="1"/>
  <c r="G42" i="1" s="1"/>
  <c r="F45" i="1" l="1"/>
</calcChain>
</file>

<file path=xl/sharedStrings.xml><?xml version="1.0" encoding="utf-8"?>
<sst xmlns="http://schemas.openxmlformats.org/spreadsheetml/2006/main" count="162" uniqueCount="102">
  <si>
    <t>Stakeholder Engagement Plan 2024/25</t>
  </si>
  <si>
    <t>Stakeholder Group</t>
  </si>
  <si>
    <t>Purpose</t>
  </si>
  <si>
    <t>Engagement Approach</t>
  </si>
  <si>
    <t>Focus Area of Stakeholder Management Framework addressed</t>
  </si>
  <si>
    <t>Progress dashboard</t>
  </si>
  <si>
    <t>Comment</t>
  </si>
  <si>
    <t>Implemented?</t>
  </si>
  <si>
    <t>All</t>
  </si>
  <si>
    <t>Keep stakeholders updated on important information about ECIC</t>
  </si>
  <si>
    <t>Two Stakeholder Newsletters</t>
  </si>
  <si>
    <t>2. Enhancing stakeholder engagement bulletins informing stakeholders of developments at ECIC, deals supported as well as portfolio analysis
3. Communication of successful projects
5. Improve transparency of communication and effectiveness of information sharing initiatives</t>
  </si>
  <si>
    <t>J</t>
  </si>
  <si>
    <t>Host/participate in at least 3 engagement / knowledge sharing sessions</t>
  </si>
  <si>
    <t xml:space="preserve">1. Clearly delineating the factors impacting the execution of the ECIC mandate and address those within our control
5. Improve transparency of communication and effectiveness of information sharing initiatives
6. Identification of potential business opportunities
7. Management of risk
</t>
  </si>
  <si>
    <t>Y</t>
  </si>
  <si>
    <t>the dtic</t>
  </si>
  <si>
    <t>Submissions of:
1) Quarterly Performance Report
2) Monthly Financial Management Report
3) Corporate Plan
4) Annual Report</t>
  </si>
  <si>
    <t>Email communication and attendance where required</t>
  </si>
  <si>
    <t>1. Clearly delineating the factors impacting the execution of the ECIC mandate and address those within our control
5. Improve transparency of communication and effectiveness of information sharing initiatives
6. Identification of potential business opportunities
7. Management of risk</t>
  </si>
  <si>
    <r>
      <t xml:space="preserve">Contribution to </t>
    </r>
    <r>
      <rPr>
        <b/>
        <sz val="18"/>
        <color theme="1"/>
        <rFont val="Arial"/>
        <family val="2"/>
      </rPr>
      <t>the dtic</t>
    </r>
    <r>
      <rPr>
        <sz val="18"/>
        <color theme="1"/>
        <rFont val="Arial"/>
        <family val="2"/>
      </rPr>
      <t xml:space="preserve"> 
1) Capital Projects Feasibility Program (CPFP) Adjudication Committee; and
2) Black Industrialists Scheme (BIS/BIFF) Adjudication Committee</t>
    </r>
  </si>
  <si>
    <t>Ensure ECIC has a member for the Committee</t>
  </si>
  <si>
    <t>ECIC has a member and an alternate appointed by the DG for each committee for the period April 2024 to March 2027.</t>
  </si>
  <si>
    <t>Customers</t>
  </si>
  <si>
    <t>ECIC Advocacy program with South African companies</t>
  </si>
  <si>
    <t>Host annual CEO Engagement Session</t>
  </si>
  <si>
    <t>5. Improve transparency of communication and effectiveness of information sharing initiatives
6. Identification of potential business opportunities</t>
  </si>
  <si>
    <t>K</t>
  </si>
  <si>
    <t>Host at least one in-person customer engagement event</t>
  </si>
  <si>
    <t>CEO roadshow</t>
  </si>
  <si>
    <t>1. 	Clearly delineating the factors impacting the execution of the ECIC mandate and address those within our control;
2. 	Enhancing stakeholder engagement bulletins informing stakeholders of developments at ECIC, deals supported as well as portfolio analysis;
5. 	Improve transparency of communication and effectiveness of information sharing initiatives;</t>
  </si>
  <si>
    <t>Presentation of the Financial Results</t>
  </si>
  <si>
    <t>CFO Engagement Session</t>
  </si>
  <si>
    <t>2. Enhancing stakeholder engagement bulletins informing stakeholders of developments at ECIC, deals supported as well as portfolio analysis
5. Improve transparency of communication and effectiveness of information sharing initiatives
7. Management of risk</t>
  </si>
  <si>
    <t>Employees</t>
  </si>
  <si>
    <t>Communication to staff on corporate affairs</t>
  </si>
  <si>
    <t>Quarterly meeting with staff after Board meetings</t>
  </si>
  <si>
    <t>1. Clearly delineating the factors impacting the execution of the ECIC mandate and address those within our control
2. Enhancing stakeholder engagement bulletins informing stakeholders of developments at ECIC, deals supported as well as portfolio analysis
5. Improve transparency of communication and effectiveness of information sharing initiatives
7. Management of risk</t>
  </si>
  <si>
    <t>Ensuring that staff have the same message to convey to various stakeholders</t>
  </si>
  <si>
    <t>Quarterly staff newsletter</t>
  </si>
  <si>
    <t>Workshop on Integrated Report and Annual Financial Statements</t>
  </si>
  <si>
    <t>Workshop on Corporate Plan</t>
  </si>
  <si>
    <t>National Treasury</t>
  </si>
  <si>
    <t>Submit Quarterly Performance Report to the ALM Team</t>
  </si>
  <si>
    <t>Email submission of reports and responses to any queries</t>
  </si>
  <si>
    <t>1. Clearly delineating the factors impacting the execution of the ECIC mandate and address those within our control
5. Improve transparency of communication and effectiveness of information sharing initiatives
7. Management of risk</t>
  </si>
  <si>
    <t>Afreximbank</t>
  </si>
  <si>
    <t>Engagement session for identification of business and collaboration opportunities</t>
  </si>
  <si>
    <t>Engagement session/meeting</t>
  </si>
  <si>
    <t>Participation in Annual Meetings</t>
  </si>
  <si>
    <t>Physical attendance of the meetings</t>
  </si>
  <si>
    <t>Attended the Annual Meetings during June 2024 in Nassau, Bahamas</t>
  </si>
  <si>
    <t>Other ECAs</t>
  </si>
  <si>
    <t>Participation in Berne Union events and meetings</t>
  </si>
  <si>
    <t>Attendance of the AGM and Spring meetings</t>
  </si>
  <si>
    <t>5. Improve transparency of communication and effectiveness of information sharing initiatives
6. Identification of potential business opportunities
7. Management of risk</t>
  </si>
  <si>
    <t>L</t>
  </si>
  <si>
    <t>Introductory meeting with new representatives of at least 2 ECAs</t>
  </si>
  <si>
    <t>Attendance of meetings</t>
  </si>
  <si>
    <t>Meetings have been held with:
1) New chairperson of US EXIM, Ms Reta Jo Lewis
2) New Jhb representative for Korea Trade Insurance Corporation, Mr Si Beom Gim
3) New Jhb representative for Saudi EXIM, Mr Bader Alkhawaji</t>
  </si>
  <si>
    <t>Participate in BRICS Technical Seminar</t>
  </si>
  <si>
    <t>Attendance of Seminar</t>
  </si>
  <si>
    <t>Attended the Seminar in in Moscow, Russia on 16-17 April 2024.</t>
  </si>
  <si>
    <t>Participate in BRICS Heads of ECA CEO meeting</t>
  </si>
  <si>
    <t>Attendance of the meeting</t>
  </si>
  <si>
    <t>Attended the meeting on 21 October 2024 in Russia.</t>
  </si>
  <si>
    <t>DIRCO</t>
  </si>
  <si>
    <t>Participation in Coordination Mechanism for Economic Diplomacy (COMED)</t>
  </si>
  <si>
    <t>Other Departments</t>
  </si>
  <si>
    <t xml:space="preserve">Introductory meeting with Department of Mineral Resources and Energy
</t>
  </si>
  <si>
    <t>Attendance of meeting</t>
  </si>
  <si>
    <t>Introductory meeting with Department of Forestry, Fisheries and the Environment</t>
  </si>
  <si>
    <t>Introductory meeting with Department of Small Business Development</t>
  </si>
  <si>
    <t>FSCA and PA</t>
  </si>
  <si>
    <t>Submissions of:
1) QRR
2) QRT
3) ORSA Report</t>
  </si>
  <si>
    <t>I</t>
  </si>
  <si>
    <t>Initiative implemented / partially implemented and on track</t>
  </si>
  <si>
    <t>Initiative not yet implemented but on track</t>
  </si>
  <si>
    <t>Partially implemented but full implementation delayed</t>
  </si>
  <si>
    <t>Concern on implementation of initiative / Initiative will not be implemented</t>
  </si>
  <si>
    <t>Number of engagement initiatives</t>
  </si>
  <si>
    <t>Number of engagement initiatives implemented</t>
  </si>
  <si>
    <t>Met with US EXIM Bank and ATIDI at the Berne Union Spring meetings.
Met with the ABSA Trade Finance Team. The follow up session planned for Q2 was postponed by ABSA.
Met with the commercial banks in Q2 on the Afreximbank Class A share transition and all were in support. Research and another engagement would be required on SA EXIM Bank founding.
Further meetings were held with PIC and National Treasury in Q3 on the Afreximbank Class A share transition. PIC intend investing more funds into Afreximbank, while National Treasury had some questions to which Afreximbank provided a written response which is an attachment to the business case provided to the dtic shareholder representatives in Q2.</t>
  </si>
  <si>
    <t>Q1 newsletter issued on 19 April 2024.
Q2 newsletter issued on 12 July 2024.
Q3 newsletter issued on 31 October 2024.
Q4 newsletter issued on 22 January 2025.</t>
  </si>
  <si>
    <t>Q4 Report submitted on 30 April 2024.
Q1 Report submitted on 1 August 2024.
Q2 Report submitted on 31 October 2024.
Q3 Report submitted on 3 February 2025.</t>
  </si>
  <si>
    <t>Staff attended the CFO Engagement Session and results were presented at quarterly staff meetings.
Future reporting will be part of the Workshop on the Corporate Plan.</t>
  </si>
  <si>
    <t>Several meetings held with Afreximbank Head Office and Southern Africa Regional Office senior officials. Feedback will be provided at SETCO on the meeting scheduled for 7 February 2025.
The transition to Class A shareholding and renewal of SATIPP are discussed at all engagements.</t>
  </si>
  <si>
    <t>The Steering Committee is run by DIRCO. The Trade Working Group is run by Black Business Council and BUSA.
Working Group meeting was attended on 20 August 2024. The dtic is expected to set up a database of companies doing business in Africa after a presentation of the Framework by DIRCO at the next meeting.
No further meetings have been scheduled by DIRCO.</t>
  </si>
  <si>
    <t>Attended the Spring meetings on 23-25 April 2024 in Oslo, Norway.
The AGM was scheduled for 15-17 October 2024 in Hamburg, Germany. ECIC did not attend the AGM due to the clash with the BRICS Heads of ECA meeting. ECIC participated in the AGM through voting on the new Secretariat.</t>
  </si>
  <si>
    <r>
      <t xml:space="preserve">Participated in the following webinars and panel discussions:
1) </t>
    </r>
    <r>
      <rPr>
        <b/>
        <sz val="18"/>
        <color rgb="FF000000"/>
        <rFont val="Arial"/>
        <family val="2"/>
      </rPr>
      <t>the dtic</t>
    </r>
    <r>
      <rPr>
        <sz val="18"/>
        <color rgb="FF000000"/>
        <rFont val="Arial"/>
        <family val="2"/>
      </rPr>
      <t xml:space="preserve"> Webinar: “The Importance of Trade Infrastructure in fully realising the AfCFTA in the Transport and Logistics Industry” on 9 May 2024
2) JCCI Webinar: “Support mechanisms available for South African companies doing business in other African countries” on 24 June 2024
3) Transnet - Connecting Africa Panel: "Lessons learnt from funding private sector participation projects across Africa” on 1 October 2024
4) EDHE studentpreneurs Indaba Panel: "Access to markets: Cultivating an Export Culture Among youth-led enterprises” on 5 September 2024.
5) Manufacturing Indaba Panel: "Financing Manufacturing in Africa" on 22 October 2024
6) TXF Africa Panel: "A Deeper Look at the ECA Appetite in Africa" on 29-30 October 2024
7) KZN Investment Conference Panel: "Unlocking KZNs Economic Potential: Trends, Opportunities, and Challenges" 11 -12 November 2024.
</t>
    </r>
  </si>
  <si>
    <t>Q1 staff meeting held on 6 May 2024.
Q2 staff meeting held on 5 August 2024.
Q3 staff meeting held on 6 December 2024.
Q4 staff meeting held on 26 March 2025.</t>
  </si>
  <si>
    <t>Corporate Plan and Integrated Reporting Workshop held on 27 March 2025.</t>
  </si>
  <si>
    <t>Hosted on 31 March 2025 with 52 external attendees.</t>
  </si>
  <si>
    <t>Hosted on 10 December 2024 with over 100 attendees (including staff).</t>
  </si>
  <si>
    <t>Introduction to persons in the Department facilitated by the dtic Director: Africa Bilateral Economic Relations.
The CEO Engagement Session was attended by the Department.</t>
  </si>
  <si>
    <t>Introduction to persons in the Department facilitated by the dtic Director: Africa Bilateral Economic Relations.
The Department asked for a meeting which includes SEDFA which ECIC already has a relationship with through the Enterprise Development Programme implemented in prior years.</t>
  </si>
  <si>
    <r>
      <rPr>
        <u/>
        <sz val="18"/>
        <color theme="1"/>
        <rFont val="Arial"/>
        <family val="2"/>
      </rPr>
      <t>Stakeholder Newsletters:</t>
    </r>
    <r>
      <rPr>
        <sz val="18"/>
        <color theme="1"/>
        <rFont val="Arial"/>
        <family val="2"/>
      </rPr>
      <t xml:space="preserve">
1) First Bi-Annual Stakeholder Newsletter issued on 21 May 2024.
2) Second Bi-Annual Stakeholder Newsletter issued on 21 February 2025.
</t>
    </r>
    <r>
      <rPr>
        <u/>
        <sz val="18"/>
        <color theme="1"/>
        <rFont val="Arial"/>
        <family val="2"/>
      </rPr>
      <t>Special Newsletters:</t>
    </r>
    <r>
      <rPr>
        <sz val="18"/>
        <color theme="1"/>
        <rFont val="Arial"/>
        <family val="2"/>
      </rPr>
      <t xml:space="preserve">
1) Special Newsletter on the Euro approval issued on 28 June 2024.
2) Special Newsletter congratulating Minister Parks Tau on 11 July 2024.
3) Special Newsletter updating stakeholders on the finalisation of the audit AFS on 18 October 2024.
4) Special Newsletter on the tabling of the 2024 ECIC Annual Report (Combined Integrated Report and Annual Financial Statements) on 5 February 2025.</t>
    </r>
  </si>
  <si>
    <r>
      <t xml:space="preserve">Participated in the following webinars and panel discussions:
1) </t>
    </r>
    <r>
      <rPr>
        <b/>
        <sz val="18"/>
        <color rgb="FF000000"/>
        <rFont val="Arial"/>
      </rPr>
      <t>the dtic</t>
    </r>
    <r>
      <rPr>
        <sz val="18"/>
        <color rgb="FF000000"/>
        <rFont val="Arial"/>
      </rPr>
      <t xml:space="preserve"> Webinar: “The Importance of Trade Infrastructure in fully realising the AfCFTA in the Transport and Logistics Industry” on 9 May 2024
2) JCCI Webinar: “Support mechanisms available for South African companies doing business in other African countries” on 24 June 2024
3) Transnet - Connecting Africa Panel: "Lessons learnt from funding private sector participation projects across Africa” on 1 October 2024
4) EDHE studentpreneurs Indaba Panel: "Access to markets: Cultivating an Export Culture Among youth-led enterprises” on 5 September 2024.
5) Manufacturing Indaba Panel: "Financing Manufacturing in Africa" on 22 October 2024
6) TXF Africa Panel: "A Deeper Look at the ECA Appetite in Africa" on 29-30 October 2024
7) KZN Investment Conference Panel: "Unlocking KZNs Economic Potential: Trends, Opportunities, and Challenges" 11 -12 November 2024   
8) Africa Energy Indaba Panel: "Funding Africa’s Energy Sector Development” on 4-6 March 2025          
9) GTR Africa Panel: "Making export credit finance more affordable” on 13-14 March 2025 </t>
    </r>
  </si>
  <si>
    <t>1) Annual QRR submitted 30 November 2024.
2)  Q4 QRT was uploaded on PA's portal on 2 May 2024.
     Q1 QRT was uploaded on PA's portal on 31 July 2024.
     Q2 QRT was uploaded on PA's portal on 29 October 2024.
     Q3 QRT was uploaded on PA's portal on 31 January 2025.
Annual QRT submitted 30 November 2024.
3) ORSA Report is due 30 April 2025.</t>
  </si>
  <si>
    <t>1) Q4 Report was submitted on 30 April 2024.
     Q1 Report was submitted on 31 July 2024. 
     Q2 Report was submitted on 31 October 2024.
     Q3 Report was submitted on 31 January 2025.
2) All monthly Financial Reports were submitted.
3) Final Corporate Plan was submitted on 31 January 2025.
4) Annual Report was tabled by the dtic on 30 January 2025.</t>
  </si>
  <si>
    <t xml:space="preserve">Meeting held on 26 March 2025. </t>
  </si>
  <si>
    <t xml:space="preserve">In-person engagements were held with relevant banks in February and March 2025 regarding the Cenpower transaction, and an in-person event in Ghana with the Ghana Government was organised with ECIC and the SA banks in attendance.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</si>
</sst>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1"/>
      <color theme="1"/>
      <name val="Calibri"/>
      <family val="2"/>
      <scheme val="minor"/>
    </font>
    <font>
      <b/>
      <sz val="18"/>
      <color theme="0"/>
      <name val="Arial"/>
      <family val="2"/>
    </font>
    <font>
      <sz val="18"/>
      <color theme="1"/>
      <name val="Arial"/>
      <family val="2"/>
    </font>
    <font>
      <b/>
      <sz val="18"/>
      <color theme="1"/>
      <name val="Arial"/>
      <family val="2"/>
    </font>
    <font>
      <sz val="18"/>
      <name val="Arial"/>
      <family val="2"/>
    </font>
    <font>
      <sz val="72"/>
      <color theme="1"/>
      <name val="Arial"/>
      <family val="2"/>
    </font>
    <font>
      <sz val="72"/>
      <color rgb="FF00B050"/>
      <name val="Wingdings"/>
      <charset val="2"/>
    </font>
    <font>
      <sz val="50"/>
      <color rgb="FF00B050"/>
      <name val="Wingdings"/>
      <charset val="2"/>
    </font>
    <font>
      <sz val="50"/>
      <color rgb="FFFFC000"/>
      <name val="Wingdings"/>
      <charset val="2"/>
    </font>
    <font>
      <sz val="50"/>
      <color rgb="FF00B0F0"/>
      <name val="Wingdings"/>
      <charset val="2"/>
    </font>
    <font>
      <sz val="50"/>
      <color rgb="FFFF0000"/>
      <name val="Wingdings"/>
      <charset val="2"/>
    </font>
    <font>
      <u/>
      <sz val="18"/>
      <color theme="1"/>
      <name val="Arial"/>
      <family val="2"/>
    </font>
    <font>
      <sz val="18"/>
      <color rgb="FF000000"/>
      <name val="Arial"/>
      <family val="2"/>
    </font>
    <font>
      <b/>
      <sz val="18"/>
      <color rgb="FF000000"/>
      <name val="Arial"/>
      <family val="2"/>
    </font>
    <font>
      <sz val="18"/>
      <color rgb="FF000000"/>
      <name val="Arial"/>
    </font>
    <font>
      <b/>
      <sz val="18"/>
      <color rgb="FF000000"/>
      <name val="Arial"/>
    </font>
  </fonts>
  <fills count="5">
    <fill>
      <patternFill patternType="none"/>
    </fill>
    <fill>
      <patternFill patternType="gray125"/>
    </fill>
    <fill>
      <patternFill patternType="solid">
        <fgColor theme="1"/>
        <bgColor indexed="64"/>
      </patternFill>
    </fill>
    <fill>
      <patternFill patternType="solid">
        <fgColor rgb="FF92D050"/>
        <bgColor indexed="64"/>
      </patternFill>
    </fill>
    <fill>
      <patternFill patternType="solid">
        <fgColor theme="4"/>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81">
    <xf numFmtId="0" fontId="0" fillId="0" borderId="0" xfId="0"/>
    <xf numFmtId="0" fontId="2" fillId="4" borderId="0" xfId="0" applyFont="1" applyFill="1"/>
    <xf numFmtId="0" fontId="2" fillId="4" borderId="2" xfId="0" applyFont="1" applyFill="1" applyBorder="1"/>
    <xf numFmtId="0" fontId="2" fillId="4" borderId="2" xfId="0" applyFont="1" applyFill="1" applyBorder="1" applyAlignment="1">
      <alignment wrapText="1"/>
    </xf>
    <xf numFmtId="0" fontId="2" fillId="4" borderId="2"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3" fillId="0" borderId="0" xfId="0" applyFont="1"/>
    <xf numFmtId="0" fontId="3" fillId="0" borderId="3" xfId="0" applyFont="1" applyBorder="1" applyAlignment="1">
      <alignment horizontal="left" vertical="center" wrapText="1"/>
    </xf>
    <xf numFmtId="0" fontId="3"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4" xfId="0" applyFont="1" applyBorder="1" applyAlignment="1">
      <alignment horizontal="left" vertical="center" wrapText="1"/>
    </xf>
    <xf numFmtId="0" fontId="3" fillId="2" borderId="5" xfId="0" applyFont="1" applyFill="1" applyBorder="1" applyAlignment="1">
      <alignment horizontal="left" vertical="center"/>
    </xf>
    <xf numFmtId="0" fontId="3" fillId="3" borderId="0" xfId="0" applyFont="1" applyFill="1"/>
    <xf numFmtId="0" fontId="3" fillId="0" borderId="9" xfId="0" applyFont="1" applyBorder="1" applyAlignment="1">
      <alignment horizontal="center" vertical="center" wrapText="1"/>
    </xf>
    <xf numFmtId="0" fontId="3" fillId="2" borderId="16" xfId="0" applyFont="1" applyFill="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wrapText="1"/>
    </xf>
    <xf numFmtId="0" fontId="3" fillId="0" borderId="0" xfId="0" applyFont="1" applyAlignment="1">
      <alignment vertical="center" wrapText="1"/>
    </xf>
    <xf numFmtId="0" fontId="3" fillId="0" borderId="1" xfId="0" applyFont="1" applyBorder="1" applyAlignment="1">
      <alignment vertical="center" wrapText="1"/>
    </xf>
    <xf numFmtId="164" fontId="4" fillId="0" borderId="0" xfId="1" applyNumberFormat="1" applyFont="1" applyFill="1" applyAlignment="1">
      <alignment horizontal="left" vertical="center" wrapText="1"/>
    </xf>
    <xf numFmtId="0" fontId="4" fillId="0" borderId="0" xfId="0" applyFont="1"/>
    <xf numFmtId="0" fontId="4" fillId="0" borderId="0" xfId="0" applyFont="1" applyAlignment="1">
      <alignment vertical="center" wrapText="1"/>
    </xf>
    <xf numFmtId="164" fontId="4" fillId="0" borderId="0" xfId="1" applyNumberFormat="1" applyFont="1" applyAlignment="1">
      <alignment vertical="center" wrapText="1"/>
    </xf>
    <xf numFmtId="0" fontId="3" fillId="0" borderId="1" xfId="0" applyFont="1" applyBorder="1" applyAlignment="1">
      <alignment horizontal="left" vertical="top" wrapText="1"/>
    </xf>
    <xf numFmtId="0" fontId="3" fillId="2" borderId="1" xfId="0" applyFont="1" applyFill="1" applyBorder="1" applyAlignment="1">
      <alignment horizontal="left" vertical="center"/>
    </xf>
    <xf numFmtId="0" fontId="3" fillId="0" borderId="5" xfId="0" applyFont="1" applyBorder="1" applyAlignment="1">
      <alignment vertical="center"/>
    </xf>
    <xf numFmtId="0" fontId="3" fillId="0" borderId="12" xfId="0" applyFont="1" applyBorder="1" applyAlignment="1">
      <alignment vertical="center" wrapText="1"/>
    </xf>
    <xf numFmtId="0" fontId="3" fillId="0" borderId="14" xfId="0" applyFont="1" applyBorder="1" applyAlignment="1">
      <alignment vertical="center" wrapText="1"/>
    </xf>
    <xf numFmtId="0" fontId="3" fillId="0" borderId="14" xfId="0" applyFont="1" applyBorder="1" applyAlignment="1">
      <alignment horizontal="left" vertical="top" wrapText="1"/>
    </xf>
    <xf numFmtId="0" fontId="3" fillId="2" borderId="18" xfId="0" applyFont="1" applyFill="1" applyBorder="1" applyAlignment="1">
      <alignment horizontal="left" vertical="center"/>
    </xf>
    <xf numFmtId="0" fontId="3" fillId="2" borderId="6" xfId="0" applyFont="1" applyFill="1" applyBorder="1" applyAlignment="1">
      <alignment horizontal="left" vertical="center"/>
    </xf>
    <xf numFmtId="0" fontId="3" fillId="0" borderId="6" xfId="0" applyFont="1" applyBorder="1" applyAlignment="1">
      <alignment horizontal="left" vertical="center" wrapText="1"/>
    </xf>
    <xf numFmtId="0" fontId="3" fillId="0" borderId="3" xfId="0" applyFont="1" applyBorder="1" applyAlignment="1">
      <alignment horizontal="left" vertical="top" wrapText="1"/>
    </xf>
    <xf numFmtId="0" fontId="3" fillId="0" borderId="5" xfId="0" applyFont="1" applyBorder="1" applyAlignment="1">
      <alignment horizontal="left" vertical="center"/>
    </xf>
    <xf numFmtId="0" fontId="3" fillId="0" borderId="21" xfId="0" applyFont="1" applyBorder="1" applyAlignment="1">
      <alignment horizontal="left" vertical="center" wrapText="1"/>
    </xf>
    <xf numFmtId="0" fontId="3" fillId="0" borderId="15" xfId="0" applyFont="1" applyBorder="1" applyAlignment="1">
      <alignment horizontal="center" vertical="center" wrapText="1"/>
    </xf>
    <xf numFmtId="0" fontId="3" fillId="0" borderId="13" xfId="0" applyFont="1" applyBorder="1" applyAlignment="1">
      <alignment horizontal="center" vertical="center" wrapText="1"/>
    </xf>
    <xf numFmtId="0" fontId="3" fillId="2" borderId="10" xfId="0" applyFont="1" applyFill="1" applyBorder="1" applyAlignment="1">
      <alignment horizontal="left" vertical="center" wrapText="1"/>
    </xf>
    <xf numFmtId="0" fontId="3" fillId="0" borderId="22" xfId="0" applyFont="1" applyBorder="1" applyAlignment="1">
      <alignment horizontal="center" vertical="center" wrapText="1"/>
    </xf>
    <xf numFmtId="0" fontId="3" fillId="2" borderId="10" xfId="0" applyFont="1" applyFill="1" applyBorder="1" applyAlignment="1">
      <alignment horizontal="left" vertical="center"/>
    </xf>
    <xf numFmtId="0" fontId="3" fillId="0" borderId="24" xfId="0" applyFont="1" applyBorder="1" applyAlignment="1">
      <alignment horizontal="left" vertical="center" wrapText="1"/>
    </xf>
    <xf numFmtId="0" fontId="3" fillId="0" borderId="17"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5"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7" fillId="0" borderId="23" xfId="0" applyFont="1" applyBorder="1" applyAlignment="1">
      <alignment horizontal="center" vertical="center" wrapText="1"/>
    </xf>
    <xf numFmtId="0" fontId="3" fillId="2" borderId="1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9" xfId="0" applyFont="1" applyFill="1" applyBorder="1" applyAlignment="1">
      <alignment horizontal="left" vertical="center"/>
    </xf>
    <xf numFmtId="0" fontId="6" fillId="2" borderId="19" xfId="0" applyFont="1" applyFill="1" applyBorder="1" applyAlignment="1">
      <alignment horizontal="left" vertical="center"/>
    </xf>
    <xf numFmtId="0" fontId="5" fillId="0" borderId="21" xfId="0" applyFont="1" applyBorder="1" applyAlignment="1">
      <alignment horizontal="left" vertical="center" wrapText="1"/>
    </xf>
    <xf numFmtId="0" fontId="3" fillId="2" borderId="25" xfId="0" applyFont="1" applyFill="1" applyBorder="1" applyAlignment="1">
      <alignment horizontal="left" vertical="center"/>
    </xf>
    <xf numFmtId="0" fontId="3" fillId="2" borderId="26" xfId="0" applyFont="1" applyFill="1" applyBorder="1" applyAlignment="1">
      <alignment horizontal="left" vertical="center"/>
    </xf>
    <xf numFmtId="0" fontId="5" fillId="2" borderId="27" xfId="0" applyFont="1" applyFill="1" applyBorder="1" applyAlignment="1">
      <alignment horizontal="center" vertical="center" wrapText="1"/>
    </xf>
    <xf numFmtId="0" fontId="5" fillId="2" borderId="27" xfId="0" applyFont="1" applyFill="1" applyBorder="1" applyAlignment="1">
      <alignment horizontal="left" vertical="center" wrapText="1"/>
    </xf>
    <xf numFmtId="0" fontId="5" fillId="2" borderId="28" xfId="0" applyFont="1" applyFill="1" applyBorder="1" applyAlignment="1">
      <alignment horizontal="center" vertical="center" wrapText="1"/>
    </xf>
    <xf numFmtId="0" fontId="13" fillId="2" borderId="10" xfId="0" applyFont="1" applyFill="1" applyBorder="1" applyAlignment="1">
      <alignment horizontal="left" vertical="center" wrapText="1"/>
    </xf>
    <xf numFmtId="0" fontId="15" fillId="0" borderId="14" xfId="0" applyFont="1" applyBorder="1" applyAlignment="1">
      <alignment vertical="center" wrapText="1"/>
    </xf>
    <xf numFmtId="0" fontId="3" fillId="0" borderId="5" xfId="0" applyFont="1" applyBorder="1" applyAlignment="1">
      <alignment horizontal="left" vertical="center"/>
    </xf>
    <xf numFmtId="0" fontId="3" fillId="0" borderId="1" xfId="0" applyFont="1" applyBorder="1" applyAlignment="1">
      <alignment horizontal="left" vertical="top" wrapText="1"/>
    </xf>
    <xf numFmtId="0" fontId="3" fillId="0" borderId="1" xfId="0" applyFont="1" applyBorder="1" applyAlignment="1">
      <alignment horizontal="left" vertical="center" wrapText="1"/>
    </xf>
    <xf numFmtId="0" fontId="4" fillId="0" borderId="5" xfId="0" applyFont="1" applyBorder="1" applyAlignment="1">
      <alignment horizontal="left" vertical="center"/>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2" fillId="4" borderId="7" xfId="0" applyFont="1" applyFill="1" applyBorder="1" applyAlignment="1">
      <alignment horizontal="center"/>
    </xf>
    <xf numFmtId="0" fontId="2" fillId="4" borderId="8" xfId="0" applyFont="1" applyFill="1" applyBorder="1" applyAlignment="1">
      <alignment horizontal="center"/>
    </xf>
    <xf numFmtId="0" fontId="2" fillId="4" borderId="11" xfId="0" applyFont="1" applyFill="1" applyBorder="1" applyAlignment="1">
      <alignment horizontal="center"/>
    </xf>
    <xf numFmtId="0" fontId="3" fillId="0" borderId="3" xfId="0" applyFont="1" applyBorder="1" applyAlignment="1">
      <alignment horizontal="left" vertical="center" wrapText="1"/>
    </xf>
    <xf numFmtId="0" fontId="3" fillId="0" borderId="4" xfId="0" applyFont="1" applyBorder="1" applyAlignment="1">
      <alignment horizontal="left"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left" vertical="top" wrapText="1"/>
    </xf>
    <xf numFmtId="0" fontId="3" fillId="0" borderId="10" xfId="0" applyFont="1" applyBorder="1" applyAlignment="1">
      <alignment horizontal="left" vertical="top" wrapText="1"/>
    </xf>
    <xf numFmtId="0" fontId="3" fillId="0" borderId="3" xfId="0" applyFont="1"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5"/>
  <sheetViews>
    <sheetView tabSelected="1" view="pageBreakPreview" zoomScale="40" zoomScaleNormal="100" zoomScaleSheetLayoutView="40" workbookViewId="0">
      <selection activeCell="F3" sqref="F3"/>
    </sheetView>
  </sheetViews>
  <sheetFormatPr defaultColWidth="8.7265625" defaultRowHeight="22.5" x14ac:dyDescent="0.45"/>
  <cols>
    <col min="1" max="1" width="35.54296875" style="6" customWidth="1"/>
    <col min="2" max="2" width="44" style="6" customWidth="1"/>
    <col min="3" max="3" width="45.1796875" style="6" customWidth="1"/>
    <col min="4" max="4" width="60.1796875" style="6" customWidth="1"/>
    <col min="5" max="5" width="22.7265625" style="16" customWidth="1"/>
    <col min="6" max="6" width="162.1796875" style="15" customWidth="1"/>
    <col min="7" max="7" width="30" style="15" customWidth="1"/>
    <col min="8" max="8" width="36.1796875" style="6" customWidth="1"/>
    <col min="9" max="16384" width="8.7265625" style="6"/>
  </cols>
  <sheetData>
    <row r="1" spans="1:8" s="1" customFormat="1" ht="23.5" thickBot="1" x14ac:dyDescent="0.55000000000000004">
      <c r="A1" s="70" t="s">
        <v>0</v>
      </c>
      <c r="B1" s="71"/>
      <c r="C1" s="71"/>
      <c r="D1" s="71"/>
      <c r="E1" s="71"/>
      <c r="F1" s="71"/>
      <c r="G1" s="72"/>
    </row>
    <row r="2" spans="1:8" s="1" customFormat="1" ht="46.5" thickBot="1" x14ac:dyDescent="0.55000000000000004">
      <c r="A2" s="2" t="s">
        <v>1</v>
      </c>
      <c r="B2" s="2" t="s">
        <v>2</v>
      </c>
      <c r="C2" s="2" t="s">
        <v>3</v>
      </c>
      <c r="D2" s="3" t="s">
        <v>4</v>
      </c>
      <c r="E2" s="5" t="s">
        <v>5</v>
      </c>
      <c r="F2" s="4" t="s">
        <v>6</v>
      </c>
      <c r="G2" s="4" t="s">
        <v>7</v>
      </c>
    </row>
    <row r="3" spans="1:8" ht="247.5" x14ac:dyDescent="0.45">
      <c r="A3" s="74" t="s">
        <v>8</v>
      </c>
      <c r="B3" s="73" t="s">
        <v>9</v>
      </c>
      <c r="C3" s="7" t="s">
        <v>10</v>
      </c>
      <c r="D3" s="33" t="s">
        <v>11</v>
      </c>
      <c r="E3" s="43" t="s">
        <v>12</v>
      </c>
      <c r="F3" s="35" t="s">
        <v>96</v>
      </c>
      <c r="G3" s="36" t="s">
        <v>15</v>
      </c>
    </row>
    <row r="4" spans="1:8" ht="338.5" thickBot="1" x14ac:dyDescent="0.5">
      <c r="A4" s="63"/>
      <c r="B4" s="65"/>
      <c r="C4" s="9" t="s">
        <v>13</v>
      </c>
      <c r="D4" s="24" t="s">
        <v>14</v>
      </c>
      <c r="E4" s="44" t="s">
        <v>12</v>
      </c>
      <c r="F4" s="62" t="s">
        <v>97</v>
      </c>
      <c r="G4" s="37" t="s">
        <v>15</v>
      </c>
    </row>
    <row r="5" spans="1:8" ht="9" customHeight="1" thickBot="1" x14ac:dyDescent="0.5">
      <c r="A5" s="11"/>
      <c r="B5" s="8"/>
      <c r="C5" s="8"/>
      <c r="D5" s="8"/>
      <c r="E5" s="51"/>
      <c r="F5" s="61" t="s">
        <v>89</v>
      </c>
      <c r="G5" s="52"/>
    </row>
    <row r="6" spans="1:8" ht="225" x14ac:dyDescent="0.45">
      <c r="A6" s="66" t="s">
        <v>16</v>
      </c>
      <c r="B6" s="9" t="s">
        <v>17</v>
      </c>
      <c r="C6" s="9" t="s">
        <v>18</v>
      </c>
      <c r="D6" s="64" t="s">
        <v>19</v>
      </c>
      <c r="E6" s="43" t="s">
        <v>12</v>
      </c>
      <c r="F6" s="55" t="s">
        <v>99</v>
      </c>
      <c r="G6" s="36" t="s">
        <v>15</v>
      </c>
    </row>
    <row r="7" spans="1:8" ht="181" thickBot="1" x14ac:dyDescent="0.5">
      <c r="A7" s="66"/>
      <c r="B7" s="9" t="s">
        <v>20</v>
      </c>
      <c r="C7" s="9" t="s">
        <v>21</v>
      </c>
      <c r="D7" s="64"/>
      <c r="E7" s="44" t="s">
        <v>12</v>
      </c>
      <c r="F7" s="10" t="s">
        <v>22</v>
      </c>
      <c r="G7" s="37" t="s">
        <v>15</v>
      </c>
    </row>
    <row r="8" spans="1:8" ht="9" customHeight="1" thickBot="1" x14ac:dyDescent="0.5">
      <c r="A8" s="11"/>
      <c r="B8" s="8"/>
      <c r="C8" s="8"/>
      <c r="D8" s="8"/>
      <c r="E8" s="51"/>
      <c r="F8" s="38"/>
      <c r="G8" s="52"/>
    </row>
    <row r="9" spans="1:8" ht="89.15" customHeight="1" x14ac:dyDescent="0.45">
      <c r="A9" s="63" t="s">
        <v>23</v>
      </c>
      <c r="B9" s="67" t="s">
        <v>24</v>
      </c>
      <c r="C9" s="9" t="s">
        <v>25</v>
      </c>
      <c r="D9" s="64" t="s">
        <v>26</v>
      </c>
      <c r="E9" s="43" t="s">
        <v>12</v>
      </c>
      <c r="F9" s="35" t="s">
        <v>92</v>
      </c>
      <c r="G9" s="36" t="s">
        <v>15</v>
      </c>
    </row>
    <row r="10" spans="1:8" ht="89.15" customHeight="1" x14ac:dyDescent="0.45">
      <c r="A10" s="63"/>
      <c r="B10" s="68"/>
      <c r="C10" s="9" t="s">
        <v>28</v>
      </c>
      <c r="D10" s="64"/>
      <c r="E10" s="45" t="s">
        <v>12</v>
      </c>
      <c r="F10" s="9" t="s">
        <v>101</v>
      </c>
      <c r="G10" s="39" t="s">
        <v>15</v>
      </c>
    </row>
    <row r="11" spans="1:8" ht="355.5" customHeight="1" x14ac:dyDescent="0.45">
      <c r="A11" s="63"/>
      <c r="B11" s="69"/>
      <c r="C11" s="9" t="s">
        <v>29</v>
      </c>
      <c r="D11" s="24" t="s">
        <v>30</v>
      </c>
      <c r="E11" s="45" t="s">
        <v>12</v>
      </c>
      <c r="F11" s="9" t="s">
        <v>82</v>
      </c>
      <c r="G11" s="39" t="s">
        <v>15</v>
      </c>
    </row>
    <row r="12" spans="1:8" ht="113" customHeight="1" thickBot="1" x14ac:dyDescent="0.5">
      <c r="A12" s="63"/>
      <c r="B12" s="9" t="s">
        <v>31</v>
      </c>
      <c r="C12" s="9" t="s">
        <v>32</v>
      </c>
      <c r="D12" s="24" t="s">
        <v>33</v>
      </c>
      <c r="E12" s="45" t="s">
        <v>12</v>
      </c>
      <c r="F12" s="10" t="s">
        <v>93</v>
      </c>
      <c r="G12" s="37" t="s">
        <v>15</v>
      </c>
    </row>
    <row r="13" spans="1:8" ht="9" customHeight="1" thickBot="1" x14ac:dyDescent="0.5">
      <c r="A13" s="11"/>
      <c r="B13" s="25"/>
      <c r="C13" s="25"/>
      <c r="D13" s="25"/>
      <c r="E13" s="53"/>
      <c r="F13" s="40"/>
      <c r="G13" s="14"/>
      <c r="H13" s="12"/>
    </row>
    <row r="14" spans="1:8" ht="157.5" x14ac:dyDescent="0.45">
      <c r="A14" s="63" t="s">
        <v>34</v>
      </c>
      <c r="B14" s="9" t="s">
        <v>35</v>
      </c>
      <c r="C14" s="9" t="s">
        <v>36</v>
      </c>
      <c r="D14" s="64" t="s">
        <v>37</v>
      </c>
      <c r="E14" s="43" t="s">
        <v>12</v>
      </c>
      <c r="F14" s="35" t="s">
        <v>90</v>
      </c>
      <c r="G14" s="36" t="s">
        <v>15</v>
      </c>
      <c r="H14" s="12"/>
    </row>
    <row r="15" spans="1:8" ht="157.5" x14ac:dyDescent="0.45">
      <c r="A15" s="63"/>
      <c r="B15" s="65" t="s">
        <v>38</v>
      </c>
      <c r="C15" s="9" t="s">
        <v>39</v>
      </c>
      <c r="D15" s="64"/>
      <c r="E15" s="45" t="s">
        <v>12</v>
      </c>
      <c r="F15" s="9" t="s">
        <v>83</v>
      </c>
      <c r="G15" s="39" t="s">
        <v>15</v>
      </c>
      <c r="H15" s="12"/>
    </row>
    <row r="16" spans="1:8" ht="87.5" x14ac:dyDescent="0.45">
      <c r="A16" s="63"/>
      <c r="B16" s="65"/>
      <c r="C16" s="9" t="s">
        <v>40</v>
      </c>
      <c r="D16" s="64"/>
      <c r="E16" s="45" t="s">
        <v>12</v>
      </c>
      <c r="F16" s="9" t="s">
        <v>85</v>
      </c>
      <c r="G16" s="39" t="s">
        <v>15</v>
      </c>
      <c r="H16" s="12"/>
    </row>
    <row r="17" spans="1:8" ht="84" customHeight="1" thickBot="1" x14ac:dyDescent="0.5">
      <c r="A17" s="63"/>
      <c r="B17" s="65"/>
      <c r="C17" s="9" t="s">
        <v>41</v>
      </c>
      <c r="D17" s="64"/>
      <c r="E17" s="45" t="s">
        <v>12</v>
      </c>
      <c r="F17" s="10" t="s">
        <v>91</v>
      </c>
      <c r="G17" s="37" t="s">
        <v>15</v>
      </c>
      <c r="H17" s="12"/>
    </row>
    <row r="18" spans="1:8" ht="9" customHeight="1" thickBot="1" x14ac:dyDescent="0.5">
      <c r="A18" s="11"/>
      <c r="B18" s="25"/>
      <c r="C18" s="25"/>
      <c r="D18" s="25"/>
      <c r="E18" s="53"/>
      <c r="F18" s="40"/>
      <c r="G18" s="14"/>
      <c r="H18" s="12"/>
    </row>
    <row r="19" spans="1:8" ht="225.5" thickBot="1" x14ac:dyDescent="0.5">
      <c r="A19" s="26" t="s">
        <v>42</v>
      </c>
      <c r="B19" s="19" t="s">
        <v>43</v>
      </c>
      <c r="C19" s="9" t="s">
        <v>44</v>
      </c>
      <c r="D19" s="24" t="s">
        <v>45</v>
      </c>
      <c r="E19" s="50" t="s">
        <v>12</v>
      </c>
      <c r="F19" s="41" t="s">
        <v>84</v>
      </c>
      <c r="G19" s="42" t="s">
        <v>15</v>
      </c>
      <c r="H19" s="12"/>
    </row>
    <row r="20" spans="1:8" ht="9" customHeight="1" thickBot="1" x14ac:dyDescent="0.5">
      <c r="A20" s="11"/>
      <c r="B20" s="25"/>
      <c r="C20" s="25"/>
      <c r="D20" s="25"/>
      <c r="E20" s="53"/>
      <c r="F20" s="40"/>
      <c r="G20" s="14"/>
      <c r="H20" s="12"/>
    </row>
    <row r="21" spans="1:8" ht="90" x14ac:dyDescent="0.45">
      <c r="A21" s="63" t="s">
        <v>46</v>
      </c>
      <c r="B21" s="9" t="s">
        <v>47</v>
      </c>
      <c r="C21" s="9" t="s">
        <v>48</v>
      </c>
      <c r="D21" s="64" t="s">
        <v>26</v>
      </c>
      <c r="E21" s="45" t="s">
        <v>12</v>
      </c>
      <c r="F21" s="35" t="s">
        <v>86</v>
      </c>
      <c r="G21" s="36" t="s">
        <v>15</v>
      </c>
      <c r="H21" s="12"/>
    </row>
    <row r="22" spans="1:8" ht="88" thickBot="1" x14ac:dyDescent="0.5">
      <c r="A22" s="63"/>
      <c r="B22" s="9" t="s">
        <v>49</v>
      </c>
      <c r="C22" s="9" t="s">
        <v>50</v>
      </c>
      <c r="D22" s="64"/>
      <c r="E22" s="44" t="s">
        <v>12</v>
      </c>
      <c r="F22" s="10" t="s">
        <v>51</v>
      </c>
      <c r="G22" s="37" t="s">
        <v>15</v>
      </c>
      <c r="H22" s="12"/>
    </row>
    <row r="23" spans="1:8" ht="9" customHeight="1" thickBot="1" x14ac:dyDescent="0.5">
      <c r="A23" s="11"/>
      <c r="B23" s="25"/>
      <c r="C23" s="25"/>
      <c r="D23" s="25"/>
      <c r="E23" s="54"/>
      <c r="F23" s="40"/>
      <c r="G23" s="14"/>
      <c r="H23" s="12"/>
    </row>
    <row r="24" spans="1:8" ht="112.5" x14ac:dyDescent="0.45">
      <c r="A24" s="63" t="s">
        <v>52</v>
      </c>
      <c r="B24" s="9" t="s">
        <v>53</v>
      </c>
      <c r="C24" s="9" t="s">
        <v>54</v>
      </c>
      <c r="D24" s="64" t="s">
        <v>55</v>
      </c>
      <c r="E24" s="45" t="s">
        <v>12</v>
      </c>
      <c r="F24" s="55" t="s">
        <v>88</v>
      </c>
      <c r="G24" s="36" t="s">
        <v>15</v>
      </c>
      <c r="H24" s="12"/>
    </row>
    <row r="25" spans="1:8" ht="90" x14ac:dyDescent="0.45">
      <c r="A25" s="63"/>
      <c r="B25" s="9" t="s">
        <v>57</v>
      </c>
      <c r="C25" s="9" t="s">
        <v>58</v>
      </c>
      <c r="D25" s="64"/>
      <c r="E25" s="45" t="s">
        <v>12</v>
      </c>
      <c r="F25" s="9" t="s">
        <v>59</v>
      </c>
      <c r="G25" s="39" t="s">
        <v>15</v>
      </c>
      <c r="H25" s="12"/>
    </row>
    <row r="26" spans="1:8" ht="87.5" x14ac:dyDescent="0.45">
      <c r="A26" s="63"/>
      <c r="B26" s="9" t="s">
        <v>60</v>
      </c>
      <c r="C26" s="9" t="s">
        <v>61</v>
      </c>
      <c r="D26" s="64"/>
      <c r="E26" s="45" t="s">
        <v>12</v>
      </c>
      <c r="F26" s="9" t="s">
        <v>62</v>
      </c>
      <c r="G26" s="39" t="s">
        <v>15</v>
      </c>
      <c r="H26" s="12"/>
    </row>
    <row r="27" spans="1:8" ht="88" thickBot="1" x14ac:dyDescent="0.5">
      <c r="A27" s="63"/>
      <c r="B27" s="9" t="s">
        <v>63</v>
      </c>
      <c r="C27" s="9" t="s">
        <v>64</v>
      </c>
      <c r="D27" s="64"/>
      <c r="E27" s="44" t="s">
        <v>12</v>
      </c>
      <c r="F27" s="10" t="s">
        <v>65</v>
      </c>
      <c r="G27" s="37" t="s">
        <v>15</v>
      </c>
      <c r="H27" s="12"/>
    </row>
    <row r="28" spans="1:8" ht="9" customHeight="1" thickBot="1" x14ac:dyDescent="0.5">
      <c r="A28" s="11"/>
      <c r="B28" s="25"/>
      <c r="C28" s="25"/>
      <c r="D28" s="25"/>
      <c r="E28" s="53"/>
      <c r="F28" s="40"/>
      <c r="G28" s="14"/>
      <c r="H28" s="12"/>
    </row>
    <row r="29" spans="1:8" ht="293" thickBot="1" x14ac:dyDescent="0.5">
      <c r="A29" s="34" t="s">
        <v>66</v>
      </c>
      <c r="B29" s="9" t="s">
        <v>67</v>
      </c>
      <c r="C29" s="9" t="s">
        <v>58</v>
      </c>
      <c r="D29" s="24" t="s">
        <v>19</v>
      </c>
      <c r="E29" s="50" t="s">
        <v>12</v>
      </c>
      <c r="F29" s="41" t="s">
        <v>87</v>
      </c>
      <c r="G29" s="42" t="s">
        <v>15</v>
      </c>
      <c r="H29" s="12"/>
    </row>
    <row r="30" spans="1:8" ht="7.5" customHeight="1" thickBot="1" x14ac:dyDescent="0.5">
      <c r="A30" s="11"/>
      <c r="B30" s="25"/>
      <c r="C30" s="25"/>
      <c r="D30" s="25"/>
      <c r="E30" s="54"/>
      <c r="F30" s="40"/>
      <c r="G30" s="14"/>
      <c r="H30" s="12"/>
    </row>
    <row r="31" spans="1:8" ht="78" customHeight="1" x14ac:dyDescent="0.45">
      <c r="A31" s="75" t="s">
        <v>68</v>
      </c>
      <c r="B31" s="24" t="s">
        <v>69</v>
      </c>
      <c r="C31" s="9" t="s">
        <v>70</v>
      </c>
      <c r="D31" s="78" t="s">
        <v>19</v>
      </c>
      <c r="E31" s="45" t="s">
        <v>12</v>
      </c>
      <c r="F31" s="35" t="s">
        <v>100</v>
      </c>
      <c r="G31" s="36" t="s">
        <v>15</v>
      </c>
      <c r="H31" s="12"/>
    </row>
    <row r="32" spans="1:8" ht="90" x14ac:dyDescent="0.45">
      <c r="A32" s="76"/>
      <c r="B32" s="32" t="s">
        <v>71</v>
      </c>
      <c r="C32" s="32" t="s">
        <v>70</v>
      </c>
      <c r="D32" s="79"/>
      <c r="E32" s="45" t="s">
        <v>12</v>
      </c>
      <c r="F32" s="9" t="s">
        <v>94</v>
      </c>
      <c r="G32" s="39" t="s">
        <v>15</v>
      </c>
      <c r="H32" s="12"/>
    </row>
    <row r="33" spans="1:8" ht="113" thickBot="1" x14ac:dyDescent="0.5">
      <c r="A33" s="77"/>
      <c r="B33" s="32" t="s">
        <v>72</v>
      </c>
      <c r="C33" s="32" t="s">
        <v>70</v>
      </c>
      <c r="D33" s="80"/>
      <c r="E33" s="44" t="s">
        <v>12</v>
      </c>
      <c r="F33" s="10" t="s">
        <v>95</v>
      </c>
      <c r="G33" s="37" t="s">
        <v>15</v>
      </c>
      <c r="H33" s="12"/>
    </row>
    <row r="34" spans="1:8" ht="7.5" customHeight="1" thickBot="1" x14ac:dyDescent="0.5">
      <c r="A34" s="30"/>
      <c r="B34" s="31"/>
      <c r="C34" s="31"/>
      <c r="D34" s="31"/>
      <c r="E34" s="54"/>
      <c r="F34" s="40"/>
      <c r="G34" s="14"/>
      <c r="H34" s="12"/>
    </row>
    <row r="35" spans="1:8" ht="338" thickBot="1" x14ac:dyDescent="0.5">
      <c r="A35" s="27" t="s">
        <v>73</v>
      </c>
      <c r="B35" s="10" t="s">
        <v>74</v>
      </c>
      <c r="C35" s="28" t="s">
        <v>44</v>
      </c>
      <c r="D35" s="29" t="s">
        <v>37</v>
      </c>
      <c r="E35" s="50" t="s">
        <v>12</v>
      </c>
      <c r="F35" s="41" t="s">
        <v>98</v>
      </c>
      <c r="G35" s="42" t="s">
        <v>15</v>
      </c>
      <c r="H35" s="12"/>
    </row>
    <row r="36" spans="1:8" ht="10" customHeight="1" thickBot="1" x14ac:dyDescent="0.5">
      <c r="A36" s="56"/>
      <c r="B36" s="57"/>
      <c r="C36" s="57"/>
      <c r="D36" s="57"/>
      <c r="E36" s="58"/>
      <c r="F36" s="59"/>
      <c r="G36" s="60"/>
      <c r="H36" s="12"/>
    </row>
    <row r="37" spans="1:8" x14ac:dyDescent="0.45">
      <c r="B37" s="17"/>
      <c r="C37" s="17"/>
      <c r="D37" s="17"/>
    </row>
    <row r="38" spans="1:8" x14ac:dyDescent="0.45">
      <c r="B38" s="17"/>
      <c r="C38" s="17"/>
      <c r="D38" s="17"/>
    </row>
    <row r="39" spans="1:8" ht="67.5" x14ac:dyDescent="0.45">
      <c r="A39" s="46" t="s">
        <v>12</v>
      </c>
      <c r="B39" s="19" t="s">
        <v>76</v>
      </c>
      <c r="C39" s="17"/>
      <c r="D39" s="17"/>
      <c r="E39" s="46" t="s">
        <v>12</v>
      </c>
      <c r="F39" s="20">
        <f>COUNTIF(E$3:E$35,E39)/COUNTA(E$3:E$35)</f>
        <v>1</v>
      </c>
      <c r="G39" s="15">
        <f>24*F39</f>
        <v>24</v>
      </c>
    </row>
    <row r="40" spans="1:8" ht="61" x14ac:dyDescent="0.45">
      <c r="A40" s="47" t="s">
        <v>27</v>
      </c>
      <c r="B40" s="19" t="s">
        <v>77</v>
      </c>
      <c r="E40" s="47" t="s">
        <v>27</v>
      </c>
      <c r="F40" s="20">
        <f>COUNTIF(E$3:E$35,E40)/COUNTA(E$3:E$35)</f>
        <v>0</v>
      </c>
      <c r="G40" s="15">
        <f>24*F40</f>
        <v>0</v>
      </c>
    </row>
    <row r="41" spans="1:8" ht="61" x14ac:dyDescent="0.45">
      <c r="A41" s="48" t="s">
        <v>75</v>
      </c>
      <c r="B41" s="19" t="s">
        <v>78</v>
      </c>
      <c r="E41" s="48" t="s">
        <v>75</v>
      </c>
      <c r="F41" s="20">
        <f>COUNTIF(E$3:E$35,E41)/COUNTA(E$3:E$35)</f>
        <v>0</v>
      </c>
      <c r="G41" s="15">
        <f t="shared" ref="G41:G42" si="0">24*F41</f>
        <v>0</v>
      </c>
    </row>
    <row r="42" spans="1:8" ht="67.5" x14ac:dyDescent="0.45">
      <c r="A42" s="49" t="s">
        <v>56</v>
      </c>
      <c r="B42" s="19" t="s">
        <v>79</v>
      </c>
      <c r="C42" s="17"/>
      <c r="D42" s="17"/>
      <c r="E42" s="49" t="s">
        <v>56</v>
      </c>
      <c r="F42" s="20">
        <f>COUNTIF(E$3:E$35,E42)/COUNTA(E$3:E$35)</f>
        <v>0</v>
      </c>
      <c r="G42" s="15">
        <f t="shared" si="0"/>
        <v>0</v>
      </c>
    </row>
    <row r="43" spans="1:8" x14ac:dyDescent="0.45">
      <c r="B43" s="17"/>
      <c r="C43" s="17"/>
      <c r="D43" s="17"/>
      <c r="E43" s="18"/>
      <c r="F43" s="18"/>
    </row>
    <row r="44" spans="1:8" s="21" customFormat="1" ht="23" x14ac:dyDescent="0.5">
      <c r="A44" s="21" t="s">
        <v>80</v>
      </c>
      <c r="E44" s="21">
        <f>COUNTA(C3:C35)</f>
        <v>24</v>
      </c>
      <c r="F44" s="22"/>
    </row>
    <row r="45" spans="1:8" s="21" customFormat="1" ht="23" x14ac:dyDescent="0.5">
      <c r="A45" s="21" t="s">
        <v>81</v>
      </c>
      <c r="C45" s="13" t="s">
        <v>15</v>
      </c>
      <c r="D45" s="16"/>
      <c r="E45" s="21">
        <f>COUNTIF(G3:G35,C45)</f>
        <v>24</v>
      </c>
      <c r="F45" s="23">
        <f>E45/E44</f>
        <v>1</v>
      </c>
    </row>
  </sheetData>
  <mergeCells count="17">
    <mergeCell ref="A31:A33"/>
    <mergeCell ref="D31:D33"/>
    <mergeCell ref="A1:G1"/>
    <mergeCell ref="B3:B4"/>
    <mergeCell ref="A3:A4"/>
    <mergeCell ref="A9:A12"/>
    <mergeCell ref="B15:B17"/>
    <mergeCell ref="A6:A7"/>
    <mergeCell ref="D6:D7"/>
    <mergeCell ref="A14:A17"/>
    <mergeCell ref="D14:D17"/>
    <mergeCell ref="D9:D10"/>
    <mergeCell ref="B9:B11"/>
    <mergeCell ref="A21:A22"/>
    <mergeCell ref="D21:D22"/>
    <mergeCell ref="A24:A27"/>
    <mergeCell ref="D24:D27"/>
  </mergeCells>
  <pageMargins left="0.70866141732283472" right="0.70866141732283472" top="0.74803149606299213" bottom="0.74803149606299213" header="0.31496062992125984" footer="0.31496062992125984"/>
  <pageSetup paperSize="9" scale="32" fitToHeight="0" orientation="landscape" r:id="rId1"/>
  <rowBreaks count="3" manualBreakCount="3">
    <brk id="8" max="10" man="1"/>
    <brk id="18" max="10" man="1"/>
    <brk id="30" max="1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0E854F91F0A3A4F9EDE38B1A3EB7EA9" ma:contentTypeVersion="10" ma:contentTypeDescription="Create a new document." ma:contentTypeScope="" ma:versionID="640b315df78622979bedf3d2a358f367">
  <xsd:schema xmlns:xsd="http://www.w3.org/2001/XMLSchema" xmlns:xs="http://www.w3.org/2001/XMLSchema" xmlns:p="http://schemas.microsoft.com/office/2006/metadata/properties" xmlns:ns3="a836b3aa-63db-4066-a19f-cf9498fd0dc6" targetNamespace="http://schemas.microsoft.com/office/2006/metadata/properties" ma:root="true" ma:fieldsID="099f0064abddd208443d6a9f3d11ac01" ns3:_="">
    <xsd:import namespace="a836b3aa-63db-4066-a19f-cf9498fd0dc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36b3aa-63db-4066-a19f-cf9498fd0d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A3A0344-2959-4085-A070-6DB52DE8B728}">
  <ds:schemaRefs>
    <ds:schemaRef ds:uri="http://schemas.microsoft.com/sharepoint/v3/contenttype/forms"/>
  </ds:schemaRefs>
</ds:datastoreItem>
</file>

<file path=customXml/itemProps2.xml><?xml version="1.0" encoding="utf-8"?>
<ds:datastoreItem xmlns:ds="http://schemas.openxmlformats.org/officeDocument/2006/customXml" ds:itemID="{E3D67444-A44F-4213-A009-F84A3270DC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36b3aa-63db-4066-a19f-cf9498fd0d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D13272-28E8-46CC-92CD-93C6634B702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Warren Koen</dc:creator>
  <cp:keywords/>
  <dc:description/>
  <cp:lastModifiedBy>Warren Koen</cp:lastModifiedBy>
  <cp:revision/>
  <cp:lastPrinted>2025-04-24T12:47:03Z</cp:lastPrinted>
  <dcterms:created xsi:type="dcterms:W3CDTF">2019-05-10T08:13:30Z</dcterms:created>
  <dcterms:modified xsi:type="dcterms:W3CDTF">2025-08-29T10:16:48Z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0x01010010E854F91F0A3A4F9EDE38B1A3EB7EA9</vt:lpwstr>
  </property>
</Properties>
</file>